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iocruzbr-my.sharepoint.com/personal/jean_volponi_fiocruz_br/Documents/Inovação/Contratações/Contrato Serviços/NOVOS PROCESSOS (14.133)/Infra, Segurança e Atendimento aos usuários/Portaria 1.070.2023/Ajustes pós PF/Anexos_TR__19_01_24_/"/>
    </mc:Choice>
  </mc:AlternateContent>
  <xr:revisionPtr revIDLastSave="165" documentId="8_{895B3451-6412-48AB-ACA4-461E8B7916A2}" xr6:coauthVersionLast="47" xr6:coauthVersionMax="47" xr10:uidLastSave="{8C874EBE-7B78-4AD0-B4E1-C261005D5BAC}"/>
  <bookViews>
    <workbookView xWindow="-120" yWindow="-120" windowWidth="29040" windowHeight="15720" activeTab="2" xr2:uid="{6C0835EA-3F81-4211-9965-BEE88CC6BB0C}"/>
  </bookViews>
  <sheets>
    <sheet name="Atendimento a usuário" sheetId="1" r:id="rId1"/>
    <sheet name="Infraestrutura" sheetId="3" r:id="rId2"/>
    <sheet name="Segurança da Informação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9" i="4" l="1"/>
  <c r="D10" i="4"/>
  <c r="E8" i="4"/>
  <c r="F8" i="4" s="1"/>
  <c r="E7" i="4"/>
  <c r="F7" i="4" s="1"/>
  <c r="E6" i="4"/>
  <c r="F6" i="4" s="1"/>
  <c r="E5" i="4"/>
  <c r="F5" i="4" s="1"/>
  <c r="F36" i="3"/>
  <c r="F33" i="3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5" i="3"/>
  <c r="E6" i="3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5" i="3"/>
  <c r="D24" i="3"/>
  <c r="F23" i="1"/>
  <c r="D14" i="1"/>
  <c r="E12" i="1"/>
  <c r="F12" i="1" s="1"/>
  <c r="E11" i="1"/>
  <c r="F11" i="1" s="1"/>
  <c r="E10" i="1"/>
  <c r="F10" i="1" s="1"/>
  <c r="E9" i="1"/>
  <c r="F9" i="1" s="1"/>
  <c r="E8" i="1"/>
  <c r="F8" i="1" s="1"/>
  <c r="F7" i="1"/>
  <c r="E7" i="1"/>
  <c r="E6" i="1"/>
  <c r="F6" i="1" s="1"/>
  <c r="E5" i="1"/>
  <c r="F5" i="1" s="1"/>
  <c r="F10" i="4" l="1"/>
  <c r="F22" i="4" s="1"/>
  <c r="F24" i="3"/>
  <c r="F14" i="1"/>
  <c r="F26" i="1" s="1"/>
</calcChain>
</file>

<file path=xl/sharedStrings.xml><?xml version="1.0" encoding="utf-8"?>
<sst xmlns="http://schemas.openxmlformats.org/spreadsheetml/2006/main" count="105" uniqueCount="58">
  <si>
    <t> ANEXO IV - PLANILHA SIMPLIFICADA PARA ESTIMATIVA DO VALOR MENSAL DO SERVIÇO ​</t>
  </si>
  <si>
    <t>Fator K:</t>
  </si>
  <si>
    <t>Perfil</t>
  </si>
  <si>
    <t>Salário de referência</t>
  </si>
  <si>
    <t>Quantidade</t>
  </si>
  <si>
    <t>Custo unitário mensal do Perfil</t>
  </si>
  <si>
    <t>Custo total mensal por Perfil</t>
  </si>
  <si>
    <t>(A)</t>
  </si>
  <si>
    <t>(B)</t>
  </si>
  <si>
    <t>(C = A x Fator K)</t>
  </si>
  <si>
    <t>(D = C x B)</t>
  </si>
  <si>
    <t>Quantitativo Total Equipe:</t>
  </si>
  <si>
    <t>Custo Total mensal:</t>
  </si>
  <si>
    <t>(F)</t>
  </si>
  <si>
    <t>Outros itens de custo</t>
  </si>
  <si>
    <t>Descrição</t>
  </si>
  <si>
    <t>Custo mensal</t>
  </si>
  <si>
    <t>(E)</t>
  </si>
  <si>
    <t>Custo mensal Total Outros Itens:</t>
  </si>
  <si>
    <t>(G)</t>
  </si>
  <si>
    <t>Técnico de suporte ao usuário de tecnologia da informação Junior</t>
  </si>
  <si>
    <t>Técnico de suporte ao usuário de tecnologia da informação Pleno</t>
  </si>
  <si>
    <t>Técnico de suporte ao usuário de tecnologia da informação Senior</t>
  </si>
  <si>
    <t>Técnico em manutenção de equipamentos de informática Senior</t>
  </si>
  <si>
    <t>Analista de suporte computacional Junior</t>
  </si>
  <si>
    <t>Analista de suporte computacional Pleno</t>
  </si>
  <si>
    <t>Analista de suporte computacional Senior</t>
  </si>
  <si>
    <t>Gerente de suporte técnico de tecnologia da informação</t>
  </si>
  <si>
    <t>ITEM 1 / LOTE I</t>
  </si>
  <si>
    <t>Serviços técnicos especializados de atendimento a usuário de TIC</t>
  </si>
  <si>
    <t>Fonte:</t>
  </si>
  <si>
    <t>Portaria SGD/MGI nº 1.070/2023, Anexo A</t>
  </si>
  <si>
    <t>Administrador de sistemas operacionais Junior</t>
  </si>
  <si>
    <t>Administrador de sistemas operacionais Pleno</t>
  </si>
  <si>
    <t>Administrador de sistemas operacionais Senior</t>
  </si>
  <si>
    <t>Analista de redes e de comunicação de dados Junior</t>
  </si>
  <si>
    <t>Analista de redes e de comunicação de dados Pleno</t>
  </si>
  <si>
    <t>Analista de redes e de comunicação de dados Senior</t>
  </si>
  <si>
    <t>Gerente de infraestrutura de tecnologia da informação</t>
  </si>
  <si>
    <t>Tecnico de Rede (Telecomunicacoes) Junior</t>
  </si>
  <si>
    <t>Desenvolvedor de sistemas de tecnologia da informação Sênior</t>
  </si>
  <si>
    <t>Especialista em Cloud - Sênior</t>
  </si>
  <si>
    <t>Administrador de banco de dados - Pleno</t>
  </si>
  <si>
    <t>Administrador de banco de dados - Senior</t>
  </si>
  <si>
    <t>Analista de sistemas de automação - Pleno</t>
  </si>
  <si>
    <t>Analista de sistemas de automação - Senior</t>
  </si>
  <si>
    <t>Especialista em Cloud - Pleno</t>
  </si>
  <si>
    <t>Custo Mensal Total do ITEM 1 / LOTE I</t>
  </si>
  <si>
    <t>Custo Mensal Total do ITEM 2 / LOTE I</t>
  </si>
  <si>
    <t>ITEM 2 / LOTE I</t>
  </si>
  <si>
    <t>Serviços técnicos especializados de operação da infraestrutura</t>
  </si>
  <si>
    <t>ITEM 1 / LOTE II</t>
  </si>
  <si>
    <t>Serviços técnicos especializados de Segurança da Informação</t>
  </si>
  <si>
    <t>Custo Mensal Total do ITEM 1 / LOTE II</t>
  </si>
  <si>
    <t>Administrador em segurança da informação - Junior</t>
  </si>
  <si>
    <t>Administrador em segurança da informação - Pleno</t>
  </si>
  <si>
    <t>Administrador em segurança da informação - Senior</t>
  </si>
  <si>
    <t>Gerente de segurança da informação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</si>
</sst>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R$&quot;\ #,##0.00;[Red]\-&quot;R$&quot;\ #,##0.00"/>
    <numFmt numFmtId="169" formatCode="&quot;R$&quot;\ #,##0.00"/>
  </numFmts>
  <fonts count="7">
    <font>
      <sz val="11"/>
      <color theme="1"/>
      <name val="Calibri"/>
      <family val="2"/>
      <scheme val="minor"/>
    </font>
    <font>
      <sz val="10"/>
      <name val="Tahoma"/>
      <family val="2"/>
    </font>
    <font>
      <sz val="10"/>
      <name val="Tahoma"/>
      <family val="2"/>
    </font>
    <font>
      <u/>
      <sz val="11"/>
      <color theme="10"/>
      <name val="Calibri"/>
      <family val="2"/>
      <scheme val="minor"/>
    </font>
    <font>
      <sz val="11"/>
      <name val="Calibri "/>
    </font>
    <font>
      <sz val="11"/>
      <color theme="1"/>
      <name val="Calibri "/>
    </font>
    <font>
      <u/>
      <sz val="11"/>
      <color theme="10"/>
      <name val="Calibri 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4">
    <xf numFmtId="0" fontId="0" fillId="0" borderId="0" xfId="0"/>
    <xf numFmtId="0" fontId="2" fillId="2" borderId="1" xfId="0" applyFont="1" applyFill="1" applyBorder="1" applyAlignment="1">
      <alignment horizontal="left" vertical="center" wrapText="1" indent="1"/>
    </xf>
    <xf numFmtId="0" fontId="1" fillId="2" borderId="1" xfId="0" applyFont="1" applyFill="1" applyBorder="1" applyAlignment="1">
      <alignment horizontal="left" vertical="center" wrapText="1" indent="1"/>
    </xf>
    <xf numFmtId="0" fontId="1" fillId="2" borderId="1" xfId="0" applyFont="1" applyFill="1" applyBorder="1" applyAlignment="1">
      <alignment horizontal="left" vertical="center" wrapText="1" indent="1"/>
    </xf>
    <xf numFmtId="0" fontId="1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left" vertical="center" wrapText="1" indent="1"/>
    </xf>
    <xf numFmtId="0" fontId="2" fillId="2" borderId="2" xfId="0" applyFont="1" applyFill="1" applyBorder="1" applyAlignment="1">
      <alignment horizontal="left" vertical="center" wrapText="1" indent="1"/>
    </xf>
    <xf numFmtId="0" fontId="2" fillId="2" borderId="3" xfId="0" applyFont="1" applyFill="1" applyBorder="1" applyAlignment="1">
      <alignment horizontal="left" vertical="center" wrapText="1" indent="1"/>
    </xf>
    <xf numFmtId="0" fontId="3" fillId="0" borderId="0" xfId="1" applyAlignment="1">
      <alignment horizontal="left"/>
    </xf>
    <xf numFmtId="0" fontId="0" fillId="0" borderId="1" xfId="0" applyBorder="1" applyAlignment="1">
      <alignment horizontal="left"/>
    </xf>
    <xf numFmtId="169" fontId="0" fillId="0" borderId="1" xfId="0" applyNumberFormat="1" applyBorder="1" applyAlignment="1">
      <alignment horizontal="left"/>
    </xf>
    <xf numFmtId="169" fontId="1" fillId="2" borderId="1" xfId="0" applyNumberFormat="1" applyFont="1" applyFill="1" applyBorder="1" applyAlignment="1">
      <alignment horizontal="left" vertical="center" wrapText="1" indent="1"/>
    </xf>
    <xf numFmtId="169" fontId="1" fillId="2" borderId="1" xfId="0" applyNumberFormat="1" applyFont="1" applyFill="1" applyBorder="1" applyAlignment="1">
      <alignment horizontal="left" vertical="center" wrapText="1" indent="1"/>
    </xf>
    <xf numFmtId="8" fontId="4" fillId="2" borderId="1" xfId="0" applyNumberFormat="1" applyFont="1" applyFill="1" applyBorder="1" applyAlignment="1">
      <alignment horizontal="left" vertical="center" wrapText="1" indent="1"/>
    </xf>
    <xf numFmtId="0" fontId="4" fillId="0" borderId="1" xfId="0" applyFont="1" applyBorder="1" applyAlignment="1">
      <alignment horizontal="center"/>
    </xf>
    <xf numFmtId="0" fontId="5" fillId="0" borderId="0" xfId="0" applyFont="1"/>
    <xf numFmtId="0" fontId="4" fillId="2" borderId="1" xfId="0" applyFont="1" applyFill="1" applyBorder="1" applyAlignment="1">
      <alignment horizontal="left" vertical="center" wrapText="1" indent="1"/>
    </xf>
    <xf numFmtId="0" fontId="4" fillId="2" borderId="1" xfId="0" applyFont="1" applyFill="1" applyBorder="1" applyAlignment="1">
      <alignment horizontal="left" vertical="center" wrapText="1" indent="1"/>
    </xf>
    <xf numFmtId="8" fontId="5" fillId="0" borderId="1" xfId="0" applyNumberFormat="1" applyFont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 wrapText="1"/>
    </xf>
    <xf numFmtId="8" fontId="4" fillId="2" borderId="2" xfId="0" applyNumberFormat="1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8" fontId="4" fillId="2" borderId="3" xfId="0" applyNumberFormat="1" applyFont="1" applyFill="1" applyBorder="1" applyAlignment="1">
      <alignment horizontal="left" vertical="center" wrapText="1"/>
    </xf>
    <xf numFmtId="0" fontId="6" fillId="0" borderId="0" xfId="1" applyFont="1" applyAlignment="1">
      <alignment horizontal="left"/>
    </xf>
  </cellXfs>
  <cellStyles count="2">
    <cellStyle name="Hi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gov.br/governodigital/pt-br/contratacoes/portaria-sgd-mgi-1070-de-1-de-junho-de-2023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gov.br/governodigital/pt-br/contratacoes/portaria-sgd-mgi-1070-de-1-de-junho-de-2023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gov.br/governodigital/pt-br/contratacoes/portaria-sgd-mgi-1070-de-1-de-junho-de-202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953CE8-3925-4615-8171-C54EE059EAE0}">
  <dimension ref="A1:F28"/>
  <sheetViews>
    <sheetView workbookViewId="0">
      <selection sqref="A1:XFD1048576"/>
    </sheetView>
  </sheetViews>
  <sheetFormatPr defaultRowHeight="14.25"/>
  <cols>
    <col min="1" max="1" width="9.85546875" style="15" bestFit="1" customWidth="1"/>
    <col min="2" max="2" width="76" style="15" customWidth="1"/>
    <col min="3" max="3" width="28" style="15" customWidth="1"/>
    <col min="4" max="4" width="31.7109375" style="15" customWidth="1"/>
    <col min="5" max="5" width="44.85546875" style="15" customWidth="1"/>
    <col min="6" max="6" width="59" style="15" customWidth="1"/>
    <col min="7" max="16384" width="9.140625" style="15"/>
  </cols>
  <sheetData>
    <row r="1" spans="1:6">
      <c r="A1" s="14" t="s">
        <v>0</v>
      </c>
      <c r="B1" s="14"/>
      <c r="C1" s="14"/>
      <c r="D1" s="14"/>
      <c r="E1" s="14"/>
      <c r="F1" s="14"/>
    </row>
    <row r="2" spans="1:6" ht="28.5">
      <c r="A2" s="16" t="s">
        <v>28</v>
      </c>
      <c r="B2" s="17" t="s">
        <v>29</v>
      </c>
      <c r="C2" s="17"/>
      <c r="D2" s="17"/>
      <c r="E2" s="16" t="s">
        <v>1</v>
      </c>
      <c r="F2" s="16">
        <v>2.2799999999999998</v>
      </c>
    </row>
    <row r="3" spans="1:6">
      <c r="A3" s="17"/>
      <c r="B3" s="17" t="s">
        <v>2</v>
      </c>
      <c r="C3" s="16" t="s">
        <v>3</v>
      </c>
      <c r="D3" s="16" t="s">
        <v>4</v>
      </c>
      <c r="E3" s="16" t="s">
        <v>5</v>
      </c>
      <c r="F3" s="16" t="s">
        <v>6</v>
      </c>
    </row>
    <row r="4" spans="1:6">
      <c r="A4" s="17"/>
      <c r="B4" s="17"/>
      <c r="C4" s="16" t="s">
        <v>7</v>
      </c>
      <c r="D4" s="16" t="s">
        <v>8</v>
      </c>
      <c r="E4" s="16" t="s">
        <v>9</v>
      </c>
      <c r="F4" s="16" t="s">
        <v>10</v>
      </c>
    </row>
    <row r="5" spans="1:6">
      <c r="A5" s="16">
        <v>1</v>
      </c>
      <c r="B5" s="16" t="s">
        <v>20</v>
      </c>
      <c r="C5" s="18">
        <v>1409.97</v>
      </c>
      <c r="D5" s="16">
        <v>4</v>
      </c>
      <c r="E5" s="13">
        <f>C5*$F$2</f>
        <v>3214.7315999999996</v>
      </c>
      <c r="F5" s="13">
        <f>E5*D5</f>
        <v>12858.926399999998</v>
      </c>
    </row>
    <row r="6" spans="1:6">
      <c r="A6" s="16">
        <v>2</v>
      </c>
      <c r="B6" s="16" t="s">
        <v>21</v>
      </c>
      <c r="C6" s="18">
        <v>2022.12</v>
      </c>
      <c r="D6" s="16">
        <v>7</v>
      </c>
      <c r="E6" s="13">
        <f t="shared" ref="E6:E12" si="0">C6*$F$2</f>
        <v>4610.4335999999994</v>
      </c>
      <c r="F6" s="13">
        <f t="shared" ref="F6:F12" si="1">E6*D6</f>
        <v>32273.035199999995</v>
      </c>
    </row>
    <row r="7" spans="1:6">
      <c r="A7" s="16">
        <v>3</v>
      </c>
      <c r="B7" s="16" t="s">
        <v>22</v>
      </c>
      <c r="C7" s="18">
        <v>2843.14</v>
      </c>
      <c r="D7" s="16">
        <v>27</v>
      </c>
      <c r="E7" s="13">
        <f t="shared" si="0"/>
        <v>6482.359199999999</v>
      </c>
      <c r="F7" s="13">
        <f t="shared" si="1"/>
        <v>175023.69839999996</v>
      </c>
    </row>
    <row r="8" spans="1:6">
      <c r="A8" s="16">
        <v>4</v>
      </c>
      <c r="B8" s="16" t="s">
        <v>23</v>
      </c>
      <c r="C8" s="18">
        <v>2328.98</v>
      </c>
      <c r="D8" s="16">
        <v>9</v>
      </c>
      <c r="E8" s="13">
        <f t="shared" si="0"/>
        <v>5310.0743999999995</v>
      </c>
      <c r="F8" s="13">
        <f t="shared" si="1"/>
        <v>47790.669599999994</v>
      </c>
    </row>
    <row r="9" spans="1:6">
      <c r="A9" s="16">
        <v>5</v>
      </c>
      <c r="B9" s="16" t="s">
        <v>24</v>
      </c>
      <c r="C9" s="18">
        <v>3498.5</v>
      </c>
      <c r="D9" s="16">
        <v>3</v>
      </c>
      <c r="E9" s="13">
        <f t="shared" si="0"/>
        <v>7976.579999999999</v>
      </c>
      <c r="F9" s="13">
        <f t="shared" si="1"/>
        <v>23929.739999999998</v>
      </c>
    </row>
    <row r="10" spans="1:6">
      <c r="A10" s="16">
        <v>6</v>
      </c>
      <c r="B10" s="16" t="s">
        <v>25</v>
      </c>
      <c r="C10" s="18">
        <v>4982.26</v>
      </c>
      <c r="D10" s="16">
        <v>28.5</v>
      </c>
      <c r="E10" s="13">
        <f t="shared" si="0"/>
        <v>11359.552799999999</v>
      </c>
      <c r="F10" s="13">
        <f t="shared" si="1"/>
        <v>323747.2548</v>
      </c>
    </row>
    <row r="11" spans="1:6">
      <c r="A11" s="16">
        <v>7</v>
      </c>
      <c r="B11" s="16" t="s">
        <v>26</v>
      </c>
      <c r="C11" s="18">
        <v>7283.27</v>
      </c>
      <c r="D11" s="16">
        <v>21</v>
      </c>
      <c r="E11" s="13">
        <f t="shared" si="0"/>
        <v>16605.855599999999</v>
      </c>
      <c r="F11" s="13">
        <f t="shared" si="1"/>
        <v>348722.96759999997</v>
      </c>
    </row>
    <row r="12" spans="1:6">
      <c r="A12" s="16">
        <v>8</v>
      </c>
      <c r="B12" s="16" t="s">
        <v>27</v>
      </c>
      <c r="C12" s="18">
        <v>8327.89</v>
      </c>
      <c r="D12" s="16">
        <v>2.5</v>
      </c>
      <c r="E12" s="13">
        <f t="shared" si="0"/>
        <v>18987.589199999999</v>
      </c>
      <c r="F12" s="13">
        <f t="shared" si="1"/>
        <v>47468.972999999998</v>
      </c>
    </row>
    <row r="13" spans="1:6">
      <c r="A13" s="16"/>
      <c r="B13" s="16"/>
      <c r="C13" s="16"/>
      <c r="D13" s="16"/>
      <c r="E13" s="16"/>
      <c r="F13" s="16"/>
    </row>
    <row r="14" spans="1:6">
      <c r="A14" s="17"/>
      <c r="B14" s="17"/>
      <c r="C14" s="17" t="s">
        <v>11</v>
      </c>
      <c r="D14" s="19">
        <f>SUM(D5:D12)</f>
        <v>102</v>
      </c>
      <c r="E14" s="16" t="s">
        <v>12</v>
      </c>
      <c r="F14" s="20">
        <f>SUM(F5:F12)</f>
        <v>1011815.2649999999</v>
      </c>
    </row>
    <row r="15" spans="1:6">
      <c r="A15" s="17"/>
      <c r="B15" s="17"/>
      <c r="C15" s="17"/>
      <c r="D15" s="21"/>
      <c r="E15" s="16" t="s">
        <v>13</v>
      </c>
      <c r="F15" s="22"/>
    </row>
    <row r="16" spans="1:6">
      <c r="A16" s="16"/>
      <c r="B16" s="16"/>
      <c r="C16" s="16"/>
      <c r="E16" s="13"/>
    </row>
    <row r="17" spans="1:6">
      <c r="A17" s="16"/>
      <c r="B17" s="16"/>
      <c r="C17" s="16"/>
      <c r="D17" s="17" t="s">
        <v>14</v>
      </c>
      <c r="E17" s="17"/>
      <c r="F17" s="16"/>
    </row>
    <row r="18" spans="1:6">
      <c r="A18" s="17"/>
      <c r="B18" s="17"/>
      <c r="C18" s="17"/>
      <c r="D18" s="17"/>
      <c r="E18" s="17" t="s">
        <v>15</v>
      </c>
      <c r="F18" s="16" t="s">
        <v>16</v>
      </c>
    </row>
    <row r="19" spans="1:6">
      <c r="A19" s="17"/>
      <c r="B19" s="17"/>
      <c r="C19" s="17"/>
      <c r="D19" s="17"/>
      <c r="E19" s="17"/>
      <c r="F19" s="16" t="s">
        <v>17</v>
      </c>
    </row>
    <row r="20" spans="1:6">
      <c r="A20" s="16"/>
      <c r="B20" s="16"/>
      <c r="C20" s="16"/>
      <c r="D20" s="16">
        <v>1</v>
      </c>
      <c r="E20" s="16"/>
      <c r="F20" s="16"/>
    </row>
    <row r="21" spans="1:6">
      <c r="A21" s="16"/>
      <c r="B21" s="16"/>
      <c r="C21" s="16"/>
      <c r="D21" s="16">
        <v>2</v>
      </c>
      <c r="E21" s="16"/>
      <c r="F21" s="16"/>
    </row>
    <row r="22" spans="1:6">
      <c r="A22" s="16"/>
      <c r="B22" s="16"/>
      <c r="C22" s="16"/>
      <c r="D22" s="16"/>
      <c r="E22" s="16"/>
      <c r="F22" s="16"/>
    </row>
    <row r="23" spans="1:6">
      <c r="A23" s="17"/>
      <c r="B23" s="17"/>
      <c r="C23" s="17"/>
      <c r="D23" s="17"/>
      <c r="E23" s="16" t="s">
        <v>18</v>
      </c>
      <c r="F23" s="17">
        <f>SUM(F20:F22)</f>
        <v>0</v>
      </c>
    </row>
    <row r="24" spans="1:6">
      <c r="A24" s="17"/>
      <c r="B24" s="17"/>
      <c r="C24" s="17"/>
      <c r="D24" s="17"/>
      <c r="E24" s="16" t="s">
        <v>19</v>
      </c>
      <c r="F24" s="17"/>
    </row>
    <row r="25" spans="1:6">
      <c r="A25" s="16"/>
      <c r="B25" s="16"/>
      <c r="C25" s="16"/>
      <c r="D25" s="16"/>
      <c r="E25" s="16"/>
      <c r="F25" s="16"/>
    </row>
    <row r="26" spans="1:6">
      <c r="A26" s="16"/>
      <c r="B26" s="16"/>
      <c r="C26" s="16"/>
      <c r="D26" s="16"/>
      <c r="E26" s="16" t="s">
        <v>47</v>
      </c>
      <c r="F26" s="13">
        <f>F14+F23</f>
        <v>1011815.2649999999</v>
      </c>
    </row>
    <row r="28" spans="1:6">
      <c r="A28" s="15" t="s">
        <v>30</v>
      </c>
      <c r="B28" s="23" t="s">
        <v>31</v>
      </c>
      <c r="C28" s="23"/>
      <c r="D28" s="23"/>
      <c r="E28" s="23"/>
      <c r="F28" s="23"/>
    </row>
  </sheetData>
  <mergeCells count="21">
    <mergeCell ref="B28:F28"/>
    <mergeCell ref="A23:A24"/>
    <mergeCell ref="B23:B24"/>
    <mergeCell ref="C23:C24"/>
    <mergeCell ref="D23:D24"/>
    <mergeCell ref="F23:F24"/>
    <mergeCell ref="D17:E17"/>
    <mergeCell ref="A18:A19"/>
    <mergeCell ref="B18:B19"/>
    <mergeCell ref="C18:C19"/>
    <mergeCell ref="D18:D19"/>
    <mergeCell ref="E18:E19"/>
    <mergeCell ref="D14:D15"/>
    <mergeCell ref="F14:F15"/>
    <mergeCell ref="A1:F1"/>
    <mergeCell ref="B2:D2"/>
    <mergeCell ref="A3:A4"/>
    <mergeCell ref="B3:B4"/>
    <mergeCell ref="A14:A15"/>
    <mergeCell ref="B14:B15"/>
    <mergeCell ref="C14:C15"/>
  </mergeCells>
  <hyperlinks>
    <hyperlink ref="B28:F28" r:id="rId1" display="Portaria SGD/MGI nº 1.070/2023, Anexo A" xr:uid="{2081D019-A09B-49D7-A1EF-769A3A820B76}"/>
  </hyperlink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F47259-44C7-4A77-AF28-A1F2244677D9}">
  <dimension ref="A1:F38"/>
  <sheetViews>
    <sheetView topLeftCell="A7" workbookViewId="0">
      <selection activeCell="B12" sqref="B12"/>
    </sheetView>
  </sheetViews>
  <sheetFormatPr defaultRowHeight="15"/>
  <cols>
    <col min="1" max="1" width="15.7109375" customWidth="1"/>
    <col min="2" max="2" width="58.42578125" bestFit="1" customWidth="1"/>
    <col min="3" max="3" width="28" customWidth="1"/>
    <col min="4" max="4" width="31.7109375" customWidth="1"/>
    <col min="5" max="5" width="44.85546875" customWidth="1"/>
    <col min="6" max="6" width="59" customWidth="1"/>
  </cols>
  <sheetData>
    <row r="1" spans="1:6">
      <c r="A1" s="4" t="s">
        <v>0</v>
      </c>
      <c r="B1" s="4"/>
      <c r="C1" s="4"/>
      <c r="D1" s="4"/>
      <c r="E1" s="4"/>
      <c r="F1" s="4"/>
    </row>
    <row r="2" spans="1:6">
      <c r="A2" s="2" t="s">
        <v>49</v>
      </c>
      <c r="B2" s="3" t="s">
        <v>50</v>
      </c>
      <c r="C2" s="5"/>
      <c r="D2" s="5"/>
      <c r="E2" s="2" t="s">
        <v>1</v>
      </c>
      <c r="F2" s="1">
        <v>2.2799999999999998</v>
      </c>
    </row>
    <row r="3" spans="1:6">
      <c r="A3" s="5"/>
      <c r="B3" s="3" t="s">
        <v>2</v>
      </c>
      <c r="C3" s="2" t="s">
        <v>3</v>
      </c>
      <c r="D3" s="2" t="s">
        <v>4</v>
      </c>
      <c r="E3" s="2" t="s">
        <v>5</v>
      </c>
      <c r="F3" s="2" t="s">
        <v>6</v>
      </c>
    </row>
    <row r="4" spans="1:6">
      <c r="A4" s="5"/>
      <c r="B4" s="3"/>
      <c r="C4" s="2" t="s">
        <v>7</v>
      </c>
      <c r="D4" s="2" t="s">
        <v>8</v>
      </c>
      <c r="E4" s="2" t="s">
        <v>9</v>
      </c>
      <c r="F4" s="2" t="s">
        <v>10</v>
      </c>
    </row>
    <row r="5" spans="1:6">
      <c r="A5" s="1">
        <v>1</v>
      </c>
      <c r="B5" s="9" t="s">
        <v>32</v>
      </c>
      <c r="C5" s="10">
        <v>4183.0200000000004</v>
      </c>
      <c r="D5" s="2">
        <v>3</v>
      </c>
      <c r="E5" s="10">
        <f>C5*$F$2</f>
        <v>9537.2856000000011</v>
      </c>
      <c r="F5" s="11">
        <f>E5*D5</f>
        <v>28611.856800000001</v>
      </c>
    </row>
    <row r="6" spans="1:6">
      <c r="A6" s="1">
        <v>2</v>
      </c>
      <c r="B6" s="9" t="s">
        <v>33</v>
      </c>
      <c r="C6" s="10">
        <v>6482.74</v>
      </c>
      <c r="D6" s="2">
        <v>10.15</v>
      </c>
      <c r="E6" s="10">
        <f t="shared" ref="E6:E22" si="0">C6*$F$2</f>
        <v>14780.647199999998</v>
      </c>
      <c r="F6" s="11">
        <f t="shared" ref="F6:F22" si="1">E6*D6</f>
        <v>150023.56907999999</v>
      </c>
    </row>
    <row r="7" spans="1:6">
      <c r="A7" s="1">
        <v>3</v>
      </c>
      <c r="B7" s="9" t="s">
        <v>34</v>
      </c>
      <c r="C7" s="10">
        <v>9299.35</v>
      </c>
      <c r="D7" s="2">
        <v>23</v>
      </c>
      <c r="E7" s="10">
        <f t="shared" si="0"/>
        <v>21202.518</v>
      </c>
      <c r="F7" s="11">
        <f t="shared" si="1"/>
        <v>487657.91399999999</v>
      </c>
    </row>
    <row r="8" spans="1:6">
      <c r="A8" s="1">
        <v>4</v>
      </c>
      <c r="B8" s="9" t="s">
        <v>35</v>
      </c>
      <c r="C8" s="10">
        <v>4026.78</v>
      </c>
      <c r="D8" s="2">
        <v>1.2</v>
      </c>
      <c r="E8" s="10">
        <f t="shared" si="0"/>
        <v>9181.0583999999999</v>
      </c>
      <c r="F8" s="11">
        <f t="shared" si="1"/>
        <v>11017.27008</v>
      </c>
    </row>
    <row r="9" spans="1:6">
      <c r="A9" s="1">
        <v>5</v>
      </c>
      <c r="B9" s="9" t="s">
        <v>36</v>
      </c>
      <c r="C9" s="10">
        <v>5683.15</v>
      </c>
      <c r="D9" s="2">
        <v>6</v>
      </c>
      <c r="E9" s="10">
        <f t="shared" si="0"/>
        <v>12957.581999999999</v>
      </c>
      <c r="F9" s="11">
        <f t="shared" si="1"/>
        <v>77745.491999999998</v>
      </c>
    </row>
    <row r="10" spans="1:6">
      <c r="A10" s="1">
        <v>6</v>
      </c>
      <c r="B10" s="9" t="s">
        <v>37</v>
      </c>
      <c r="C10" s="10">
        <v>8706.81</v>
      </c>
      <c r="D10" s="2">
        <v>9</v>
      </c>
      <c r="E10" s="10">
        <f t="shared" si="0"/>
        <v>19851.526799999996</v>
      </c>
      <c r="F10" s="11">
        <f t="shared" si="1"/>
        <v>178663.74119999996</v>
      </c>
    </row>
    <row r="11" spans="1:6">
      <c r="A11" s="1">
        <v>7</v>
      </c>
      <c r="B11" s="9" t="s">
        <v>24</v>
      </c>
      <c r="C11" s="10">
        <v>3498.5</v>
      </c>
      <c r="D11" s="2">
        <v>4.2</v>
      </c>
      <c r="E11" s="10">
        <f t="shared" si="0"/>
        <v>7976.579999999999</v>
      </c>
      <c r="F11" s="11">
        <f t="shared" si="1"/>
        <v>33501.635999999999</v>
      </c>
    </row>
    <row r="12" spans="1:6">
      <c r="A12" s="1">
        <v>8</v>
      </c>
      <c r="B12" s="9" t="s">
        <v>25</v>
      </c>
      <c r="C12" s="10">
        <v>4982.26</v>
      </c>
      <c r="D12" s="2">
        <v>9.5</v>
      </c>
      <c r="E12" s="10">
        <f t="shared" si="0"/>
        <v>11359.552799999999</v>
      </c>
      <c r="F12" s="11">
        <f t="shared" si="1"/>
        <v>107915.75159999999</v>
      </c>
    </row>
    <row r="13" spans="1:6">
      <c r="A13" s="1">
        <v>9</v>
      </c>
      <c r="B13" s="9" t="s">
        <v>26</v>
      </c>
      <c r="C13" s="10">
        <v>7283.27</v>
      </c>
      <c r="D13" s="1">
        <v>6.75</v>
      </c>
      <c r="E13" s="10">
        <f t="shared" si="0"/>
        <v>16605.855599999999</v>
      </c>
      <c r="F13" s="11">
        <f t="shared" si="1"/>
        <v>112089.52529999999</v>
      </c>
    </row>
    <row r="14" spans="1:6">
      <c r="A14" s="1">
        <v>10</v>
      </c>
      <c r="B14" s="9" t="s">
        <v>38</v>
      </c>
      <c r="C14" s="10">
        <v>14690.3</v>
      </c>
      <c r="D14" s="1">
        <v>5.5</v>
      </c>
      <c r="E14" s="10">
        <f t="shared" si="0"/>
        <v>33493.883999999998</v>
      </c>
      <c r="F14" s="11">
        <f t="shared" si="1"/>
        <v>184216.36199999999</v>
      </c>
    </row>
    <row r="15" spans="1:6">
      <c r="A15" s="1">
        <v>11</v>
      </c>
      <c r="B15" s="9" t="s">
        <v>39</v>
      </c>
      <c r="C15" s="10">
        <v>1508.35</v>
      </c>
      <c r="D15" s="1">
        <v>0.2</v>
      </c>
      <c r="E15" s="10">
        <f t="shared" si="0"/>
        <v>3439.0379999999996</v>
      </c>
      <c r="F15" s="11">
        <f t="shared" si="1"/>
        <v>687.80759999999998</v>
      </c>
    </row>
    <row r="16" spans="1:6">
      <c r="A16" s="1">
        <v>12</v>
      </c>
      <c r="B16" s="9" t="s">
        <v>40</v>
      </c>
      <c r="C16" s="10">
        <v>11252.32</v>
      </c>
      <c r="D16" s="1">
        <v>1</v>
      </c>
      <c r="E16" s="10">
        <f t="shared" si="0"/>
        <v>25655.289599999996</v>
      </c>
      <c r="F16" s="11">
        <f t="shared" si="1"/>
        <v>25655.289599999996</v>
      </c>
    </row>
    <row r="17" spans="1:6">
      <c r="A17" s="1">
        <v>13</v>
      </c>
      <c r="B17" s="9" t="s">
        <v>41</v>
      </c>
      <c r="C17" s="10">
        <v>14995.75</v>
      </c>
      <c r="D17" s="1">
        <v>1</v>
      </c>
      <c r="E17" s="10">
        <f t="shared" si="0"/>
        <v>34190.31</v>
      </c>
      <c r="F17" s="11">
        <f t="shared" si="1"/>
        <v>34190.31</v>
      </c>
    </row>
    <row r="18" spans="1:6">
      <c r="A18" s="1">
        <v>14</v>
      </c>
      <c r="B18" s="9" t="s">
        <v>42</v>
      </c>
      <c r="C18" s="10">
        <v>6700.63</v>
      </c>
      <c r="D18" s="1">
        <v>5.25</v>
      </c>
      <c r="E18" s="10">
        <f t="shared" si="0"/>
        <v>15277.436399999999</v>
      </c>
      <c r="F18" s="11">
        <f t="shared" si="1"/>
        <v>80206.541099999988</v>
      </c>
    </row>
    <row r="19" spans="1:6">
      <c r="A19" s="1">
        <v>15</v>
      </c>
      <c r="B19" s="9" t="s">
        <v>43</v>
      </c>
      <c r="C19" s="10">
        <v>9726.4599999999991</v>
      </c>
      <c r="D19" s="1">
        <v>2</v>
      </c>
      <c r="E19" s="10">
        <f t="shared" si="0"/>
        <v>22176.328799999996</v>
      </c>
      <c r="F19" s="11">
        <f t="shared" si="1"/>
        <v>44352.657599999991</v>
      </c>
    </row>
    <row r="20" spans="1:6">
      <c r="A20" s="1">
        <v>16</v>
      </c>
      <c r="B20" s="9" t="s">
        <v>44</v>
      </c>
      <c r="C20" s="10">
        <v>6110.13</v>
      </c>
      <c r="D20" s="1">
        <v>1.25</v>
      </c>
      <c r="E20" s="10">
        <f t="shared" si="0"/>
        <v>13931.096399999999</v>
      </c>
      <c r="F20" s="11">
        <f t="shared" si="1"/>
        <v>17413.870499999997</v>
      </c>
    </row>
    <row r="21" spans="1:6">
      <c r="A21" s="1">
        <v>17</v>
      </c>
      <c r="B21" s="9" t="s">
        <v>45</v>
      </c>
      <c r="C21" s="10">
        <v>9508.7900000000009</v>
      </c>
      <c r="D21" s="1">
        <v>1</v>
      </c>
      <c r="E21" s="10">
        <f t="shared" si="0"/>
        <v>21680.0412</v>
      </c>
      <c r="F21" s="11">
        <f t="shared" si="1"/>
        <v>21680.0412</v>
      </c>
    </row>
    <row r="22" spans="1:6">
      <c r="A22" s="1">
        <v>18</v>
      </c>
      <c r="B22" s="9" t="s">
        <v>46</v>
      </c>
      <c r="C22" s="10">
        <v>10515.73</v>
      </c>
      <c r="D22" s="1">
        <v>1</v>
      </c>
      <c r="E22" s="10">
        <f t="shared" si="0"/>
        <v>23975.864399999999</v>
      </c>
      <c r="F22" s="11">
        <f t="shared" si="1"/>
        <v>23975.864399999999</v>
      </c>
    </row>
    <row r="23" spans="1:6">
      <c r="A23" s="1"/>
      <c r="B23" s="1"/>
      <c r="C23" s="1"/>
      <c r="D23" s="1"/>
      <c r="E23" s="1"/>
      <c r="F23" s="1"/>
    </row>
    <row r="24" spans="1:6">
      <c r="A24" s="5"/>
      <c r="B24" s="6"/>
      <c r="C24" s="3" t="s">
        <v>11</v>
      </c>
      <c r="D24" s="3">
        <f>SUM(D5:D22)</f>
        <v>91.000000000000014</v>
      </c>
      <c r="E24" s="2" t="s">
        <v>12</v>
      </c>
      <c r="F24" s="12">
        <f>SUM(F5:F22)</f>
        <v>1619605.5000600002</v>
      </c>
    </row>
    <row r="25" spans="1:6">
      <c r="A25" s="5"/>
      <c r="B25" s="7"/>
      <c r="C25" s="3"/>
      <c r="D25" s="3"/>
      <c r="E25" s="2" t="s">
        <v>13</v>
      </c>
      <c r="F25" s="12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3" t="s">
        <v>14</v>
      </c>
      <c r="E27" s="3"/>
      <c r="F27" s="1"/>
    </row>
    <row r="28" spans="1:6">
      <c r="A28" s="5"/>
      <c r="B28" s="6"/>
      <c r="C28" s="5"/>
      <c r="D28" s="5"/>
      <c r="E28" s="3" t="s">
        <v>15</v>
      </c>
      <c r="F28" s="2" t="s">
        <v>16</v>
      </c>
    </row>
    <row r="29" spans="1:6">
      <c r="A29" s="5"/>
      <c r="B29" s="7"/>
      <c r="C29" s="5"/>
      <c r="D29" s="5"/>
      <c r="E29" s="3"/>
      <c r="F29" s="2" t="s">
        <v>17</v>
      </c>
    </row>
    <row r="30" spans="1:6">
      <c r="A30" s="1"/>
      <c r="B30" s="1"/>
      <c r="C30" s="1"/>
      <c r="D30" s="2">
        <v>1</v>
      </c>
      <c r="E30" s="1"/>
      <c r="F30" s="1"/>
    </row>
    <row r="31" spans="1:6">
      <c r="A31" s="1"/>
      <c r="B31" s="1"/>
      <c r="C31" s="1"/>
      <c r="D31" s="2">
        <v>2</v>
      </c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5"/>
      <c r="B33" s="5"/>
      <c r="C33" s="5"/>
      <c r="D33" s="5"/>
      <c r="E33" s="2" t="s">
        <v>18</v>
      </c>
      <c r="F33" s="3">
        <f>SUM(F30:F32)</f>
        <v>0</v>
      </c>
    </row>
    <row r="34" spans="1:6">
      <c r="A34" s="5"/>
      <c r="B34" s="5"/>
      <c r="C34" s="5"/>
      <c r="D34" s="5"/>
      <c r="E34" s="2" t="s">
        <v>19</v>
      </c>
      <c r="F34" s="3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2" t="s">
        <v>48</v>
      </c>
      <c r="F36" s="11">
        <f>F24+F33</f>
        <v>1619605.5000600002</v>
      </c>
    </row>
    <row r="38" spans="1:6">
      <c r="A38" t="s">
        <v>30</v>
      </c>
      <c r="B38" s="8" t="s">
        <v>31</v>
      </c>
      <c r="C38" s="8"/>
      <c r="D38" s="8"/>
      <c r="E38" s="8"/>
      <c r="F38" s="8"/>
    </row>
  </sheetData>
  <mergeCells count="21">
    <mergeCell ref="A33:A34"/>
    <mergeCell ref="B33:B34"/>
    <mergeCell ref="C33:C34"/>
    <mergeCell ref="D33:D34"/>
    <mergeCell ref="F33:F34"/>
    <mergeCell ref="B38:F38"/>
    <mergeCell ref="D27:E27"/>
    <mergeCell ref="A28:A29"/>
    <mergeCell ref="B28:B29"/>
    <mergeCell ref="C28:C29"/>
    <mergeCell ref="D28:D29"/>
    <mergeCell ref="E28:E29"/>
    <mergeCell ref="A1:F1"/>
    <mergeCell ref="B2:D2"/>
    <mergeCell ref="A3:A4"/>
    <mergeCell ref="B3:B4"/>
    <mergeCell ref="A24:A25"/>
    <mergeCell ref="B24:B25"/>
    <mergeCell ref="C24:C25"/>
    <mergeCell ref="D24:D25"/>
    <mergeCell ref="F24:F25"/>
  </mergeCells>
  <hyperlinks>
    <hyperlink ref="B38:F38" r:id="rId1" display="Portaria SGD/MGI nº 1.070/2023, Anexo A" xr:uid="{05EFF2E9-C98E-4900-BEEF-A29DF744C54E}"/>
  </hyperlink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1E78C5-9445-4523-A7E8-1E7A401EA2E4}">
  <dimension ref="A1:F24"/>
  <sheetViews>
    <sheetView tabSelected="1" workbookViewId="0">
      <selection activeCell="C19" sqref="C19:C20"/>
    </sheetView>
  </sheetViews>
  <sheetFormatPr defaultRowHeight="14.25"/>
  <cols>
    <col min="1" max="1" width="9.85546875" style="15" bestFit="1" customWidth="1"/>
    <col min="2" max="2" width="76" style="15" customWidth="1"/>
    <col min="3" max="3" width="28" style="15" customWidth="1"/>
    <col min="4" max="4" width="31.7109375" style="15" customWidth="1"/>
    <col min="5" max="5" width="44.85546875" style="15" customWidth="1"/>
    <col min="6" max="6" width="59" style="15" customWidth="1"/>
    <col min="7" max="16384" width="9.140625" style="15"/>
  </cols>
  <sheetData>
    <row r="1" spans="1:6">
      <c r="A1" s="14" t="s">
        <v>0</v>
      </c>
      <c r="B1" s="14"/>
      <c r="C1" s="14"/>
      <c r="D1" s="14"/>
      <c r="E1" s="14"/>
      <c r="F1" s="14"/>
    </row>
    <row r="2" spans="1:6" ht="28.5">
      <c r="A2" s="16" t="s">
        <v>51</v>
      </c>
      <c r="B2" s="17" t="s">
        <v>52</v>
      </c>
      <c r="C2" s="17"/>
      <c r="D2" s="17"/>
      <c r="E2" s="16" t="s">
        <v>1</v>
      </c>
      <c r="F2" s="16">
        <v>2.2799999999999998</v>
      </c>
    </row>
    <row r="3" spans="1:6">
      <c r="A3" s="17"/>
      <c r="B3" s="17" t="s">
        <v>2</v>
      </c>
      <c r="C3" s="16" t="s">
        <v>3</v>
      </c>
      <c r="D3" s="16" t="s">
        <v>4</v>
      </c>
      <c r="E3" s="16" t="s">
        <v>5</v>
      </c>
      <c r="F3" s="16" t="s">
        <v>6</v>
      </c>
    </row>
    <row r="4" spans="1:6">
      <c r="A4" s="17"/>
      <c r="B4" s="17"/>
      <c r="C4" s="16" t="s">
        <v>7</v>
      </c>
      <c r="D4" s="16" t="s">
        <v>8</v>
      </c>
      <c r="E4" s="16" t="s">
        <v>9</v>
      </c>
      <c r="F4" s="16" t="s">
        <v>10</v>
      </c>
    </row>
    <row r="5" spans="1:6">
      <c r="A5" s="16">
        <v>1</v>
      </c>
      <c r="B5" s="16" t="s">
        <v>54</v>
      </c>
      <c r="C5" s="18">
        <v>6133.85</v>
      </c>
      <c r="D5" s="16">
        <v>4</v>
      </c>
      <c r="E5" s="13">
        <f>C5*$F$2</f>
        <v>13985.178</v>
      </c>
      <c r="F5" s="13">
        <f>E5*D5</f>
        <v>55940.712</v>
      </c>
    </row>
    <row r="6" spans="1:6">
      <c r="A6" s="16">
        <v>2</v>
      </c>
      <c r="B6" s="16" t="s">
        <v>55</v>
      </c>
      <c r="C6" s="18">
        <v>7382.47</v>
      </c>
      <c r="D6" s="16">
        <v>8</v>
      </c>
      <c r="E6" s="13">
        <f t="shared" ref="E6:E8" si="0">C6*$F$2</f>
        <v>16832.031599999998</v>
      </c>
      <c r="F6" s="13">
        <f t="shared" ref="F6:F8" si="1">E6*D6</f>
        <v>134656.25279999999</v>
      </c>
    </row>
    <row r="7" spans="1:6">
      <c r="A7" s="16">
        <v>3</v>
      </c>
      <c r="B7" s="16" t="s">
        <v>56</v>
      </c>
      <c r="C7" s="18">
        <v>12011.81</v>
      </c>
      <c r="D7" s="16">
        <v>8</v>
      </c>
      <c r="E7" s="13">
        <f t="shared" si="0"/>
        <v>27386.926799999997</v>
      </c>
      <c r="F7" s="13">
        <f t="shared" si="1"/>
        <v>219095.41439999998</v>
      </c>
    </row>
    <row r="8" spans="1:6">
      <c r="A8" s="16">
        <v>4</v>
      </c>
      <c r="B8" s="16" t="s">
        <v>57</v>
      </c>
      <c r="C8" s="18">
        <v>19454.48</v>
      </c>
      <c r="D8" s="16">
        <v>2</v>
      </c>
      <c r="E8" s="13">
        <f t="shared" si="0"/>
        <v>44356.214399999997</v>
      </c>
      <c r="F8" s="13">
        <f t="shared" si="1"/>
        <v>88712.428799999994</v>
      </c>
    </row>
    <row r="9" spans="1:6">
      <c r="A9" s="16"/>
      <c r="B9" s="16"/>
      <c r="C9" s="16"/>
      <c r="D9" s="16"/>
      <c r="E9" s="16"/>
      <c r="F9" s="16"/>
    </row>
    <row r="10" spans="1:6">
      <c r="A10" s="17"/>
      <c r="B10" s="17"/>
      <c r="C10" s="17" t="s">
        <v>11</v>
      </c>
      <c r="D10" s="19">
        <f>SUM(D5:D8)</f>
        <v>22</v>
      </c>
      <c r="E10" s="16" t="s">
        <v>12</v>
      </c>
      <c r="F10" s="20">
        <f>SUM(F5:F8)</f>
        <v>498404.80799999996</v>
      </c>
    </row>
    <row r="11" spans="1:6">
      <c r="A11" s="17"/>
      <c r="B11" s="17"/>
      <c r="C11" s="17"/>
      <c r="D11" s="21"/>
      <c r="E11" s="16" t="s">
        <v>13</v>
      </c>
      <c r="F11" s="22"/>
    </row>
    <row r="12" spans="1:6">
      <c r="A12" s="16"/>
      <c r="B12" s="16"/>
      <c r="C12" s="16"/>
      <c r="E12" s="13"/>
    </row>
    <row r="13" spans="1:6">
      <c r="A13" s="16"/>
      <c r="B13" s="16"/>
      <c r="C13" s="16"/>
      <c r="D13" s="17" t="s">
        <v>14</v>
      </c>
      <c r="E13" s="17"/>
      <c r="F13" s="16"/>
    </row>
    <row r="14" spans="1:6">
      <c r="A14" s="17"/>
      <c r="B14" s="17"/>
      <c r="C14" s="17"/>
      <c r="D14" s="17"/>
      <c r="E14" s="17" t="s">
        <v>15</v>
      </c>
      <c r="F14" s="16" t="s">
        <v>16</v>
      </c>
    </row>
    <row r="15" spans="1:6">
      <c r="A15" s="17"/>
      <c r="B15" s="17"/>
      <c r="C15" s="17"/>
      <c r="D15" s="17"/>
      <c r="E15" s="17"/>
      <c r="F15" s="16" t="s">
        <v>17</v>
      </c>
    </row>
    <row r="16" spans="1:6">
      <c r="A16" s="16"/>
      <c r="B16" s="16"/>
      <c r="C16" s="16"/>
      <c r="D16" s="16">
        <v>1</v>
      </c>
      <c r="E16" s="16"/>
      <c r="F16" s="16"/>
    </row>
    <row r="17" spans="1:6">
      <c r="A17" s="16"/>
      <c r="B17" s="16"/>
      <c r="C17" s="16"/>
      <c r="D17" s="16">
        <v>2</v>
      </c>
      <c r="E17" s="16"/>
      <c r="F17" s="16"/>
    </row>
    <row r="18" spans="1:6">
      <c r="A18" s="16"/>
      <c r="B18" s="16"/>
      <c r="C18" s="16"/>
      <c r="D18" s="16"/>
      <c r="E18" s="16"/>
      <c r="F18" s="16"/>
    </row>
    <row r="19" spans="1:6">
      <c r="A19" s="17"/>
      <c r="B19" s="17"/>
      <c r="C19" s="17"/>
      <c r="D19" s="17"/>
      <c r="E19" s="16" t="s">
        <v>18</v>
      </c>
      <c r="F19" s="17">
        <f>SUM(F16:F18)</f>
        <v>0</v>
      </c>
    </row>
    <row r="20" spans="1:6">
      <c r="A20" s="17"/>
      <c r="B20" s="17"/>
      <c r="C20" s="17"/>
      <c r="D20" s="17"/>
      <c r="E20" s="16" t="s">
        <v>19</v>
      </c>
      <c r="F20" s="17"/>
    </row>
    <row r="21" spans="1:6">
      <c r="A21" s="16"/>
      <c r="B21" s="16"/>
      <c r="C21" s="16"/>
      <c r="D21" s="16"/>
      <c r="E21" s="16"/>
      <c r="F21" s="16"/>
    </row>
    <row r="22" spans="1:6">
      <c r="A22" s="16"/>
      <c r="B22" s="16"/>
      <c r="C22" s="16"/>
      <c r="D22" s="16"/>
      <c r="E22" s="16" t="s">
        <v>53</v>
      </c>
      <c r="F22" s="13">
        <f>F10+F19</f>
        <v>498404.80799999996</v>
      </c>
    </row>
    <row r="24" spans="1:6">
      <c r="A24" s="15" t="s">
        <v>30</v>
      </c>
      <c r="B24" s="23" t="s">
        <v>31</v>
      </c>
      <c r="C24" s="23"/>
      <c r="D24" s="23"/>
      <c r="E24" s="23"/>
      <c r="F24" s="23"/>
    </row>
  </sheetData>
  <mergeCells count="21">
    <mergeCell ref="B24:F24"/>
    <mergeCell ref="E14:E15"/>
    <mergeCell ref="A19:A20"/>
    <mergeCell ref="B19:B20"/>
    <mergeCell ref="C19:C20"/>
    <mergeCell ref="D19:D20"/>
    <mergeCell ref="F19:F20"/>
    <mergeCell ref="A10:A11"/>
    <mergeCell ref="B10:B11"/>
    <mergeCell ref="C10:C11"/>
    <mergeCell ref="D10:D11"/>
    <mergeCell ref="F10:F11"/>
    <mergeCell ref="A14:A15"/>
    <mergeCell ref="B14:B15"/>
    <mergeCell ref="C14:C15"/>
    <mergeCell ref="D14:D15"/>
    <mergeCell ref="A1:F1"/>
    <mergeCell ref="B2:D2"/>
    <mergeCell ref="A3:A4"/>
    <mergeCell ref="B3:B4"/>
    <mergeCell ref="D13:E13"/>
  </mergeCells>
  <hyperlinks>
    <hyperlink ref="B24:F24" r:id="rId1" display="Portaria SGD/MGI nº 1.070/2023, Anexo A" xr:uid="{E5E8CBD3-6CE9-4896-8686-070FF2434464}"/>
  </hyperlink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Atendimento a usuário</vt:lpstr>
      <vt:lpstr>Infraestrutura</vt:lpstr>
      <vt:lpstr>Segurança da Informação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 Pierre Volponi Patricio</dc:creator>
  <cp:lastModifiedBy>Jean Pierre Volponi Patricio</cp:lastModifiedBy>
  <dcterms:created xsi:type="dcterms:W3CDTF">2023-11-23T04:58:01Z</dcterms:created>
  <dcterms:modified xsi:type="dcterms:W3CDTF">2024-01-24T04:20:04Z</dcterms:modified>
</cp:coreProperties>
</file>